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scentralizacion\Publicaciones\"/>
    </mc:Choice>
  </mc:AlternateContent>
  <bookViews>
    <workbookView xWindow="0" yWindow="0" windowWidth="28800" windowHeight="12300"/>
  </bookViews>
  <sheets>
    <sheet name="CG 2022-2023 (Millones)" sheetId="1" r:id="rId1"/>
  </sheets>
  <definedNames>
    <definedName name="_xlnm._FilterDatabase" localSheetId="0" hidden="1">'CG 2022-2023 (Millones)'!$A$2:$N$11</definedName>
  </definedNames>
  <calcPr calcId="162913"/>
</workbook>
</file>

<file path=xl/calcChain.xml><?xml version="1.0" encoding="utf-8"?>
<calcChain xmlns="http://schemas.openxmlformats.org/spreadsheetml/2006/main">
  <c r="W11" i="1" l="1"/>
  <c r="U3" i="1"/>
  <c r="V3" i="1"/>
  <c r="W3" i="1"/>
  <c r="U6" i="1"/>
  <c r="V6" i="1"/>
  <c r="W6" i="1"/>
  <c r="V11" i="1" l="1"/>
  <c r="U11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T3" i="1"/>
  <c r="S3" i="1"/>
  <c r="S11" i="1" s="1"/>
  <c r="R3" i="1"/>
  <c r="R11" i="1" s="1"/>
  <c r="Q3" i="1"/>
  <c r="P3" i="1"/>
  <c r="O3" i="1"/>
  <c r="O11" i="1" s="1"/>
  <c r="N3" i="1"/>
  <c r="N11" i="1" s="1"/>
  <c r="M3" i="1"/>
  <c r="L3" i="1"/>
  <c r="K3" i="1"/>
  <c r="K11" i="1" s="1"/>
  <c r="J3" i="1"/>
  <c r="J11" i="1" s="1"/>
  <c r="I3" i="1"/>
  <c r="H3" i="1"/>
  <c r="G3" i="1"/>
  <c r="G11" i="1" s="1"/>
  <c r="F3" i="1"/>
  <c r="F11" i="1" s="1"/>
  <c r="E3" i="1"/>
  <c r="D3" i="1"/>
  <c r="C3" i="1"/>
  <c r="E11" i="1" l="1"/>
  <c r="I11" i="1"/>
  <c r="D11" i="1"/>
  <c r="H11" i="1"/>
  <c r="L11" i="1"/>
  <c r="P11" i="1"/>
  <c r="T11" i="1"/>
  <c r="M11" i="1"/>
  <c r="Q11" i="1"/>
  <c r="C11" i="1"/>
</calcChain>
</file>

<file path=xl/sharedStrings.xml><?xml version="1.0" encoding="utf-8"?>
<sst xmlns="http://schemas.openxmlformats.org/spreadsheetml/2006/main" count="30" uniqueCount="30">
  <si>
    <t>Rubro</t>
  </si>
  <si>
    <t>1. INGRESOS</t>
  </si>
  <si>
    <t>1.1. Origen Departamental</t>
  </si>
  <si>
    <t>2. EROGACIONES</t>
  </si>
  <si>
    <t>2.1. Remuneraciones</t>
  </si>
  <si>
    <t>2.2. Funcionamiento</t>
  </si>
  <si>
    <t>2.3. Inversiones</t>
  </si>
  <si>
    <t>2.4. Intereses</t>
  </si>
  <si>
    <t>3. Resultado</t>
  </si>
  <si>
    <t>Cant. GD informados</t>
  </si>
  <si>
    <t>Canelones</t>
  </si>
  <si>
    <t>Artigas</t>
  </si>
  <si>
    <t>Contiene información hasta diciembre 2022 inclusive</t>
  </si>
  <si>
    <t xml:space="preserve"> Paysandú, San José</t>
  </si>
  <si>
    <t>Contienen información hasta Marzo 2023 inclusive</t>
  </si>
  <si>
    <t>Montevideo y Treinta y Tres</t>
  </si>
  <si>
    <t>Contienen información hasta Junio 2023 inclusive</t>
  </si>
  <si>
    <t>Resto de Gobiernos Departamentales (13)</t>
  </si>
  <si>
    <t>Información completa a la fecha del reporte</t>
  </si>
  <si>
    <t>No se cuenta con ninguna información</t>
  </si>
  <si>
    <t>Ejecución Financiera de los Gobiernos Departamentales (cifras en millones de pesos corrientes)</t>
  </si>
  <si>
    <t xml:space="preserve">Fuentes: </t>
  </si>
  <si>
    <t xml:space="preserve">Ingresos y Egresos de origen departamental:  Informes de ejecución mensual de caja enviados a la Oficina de Planeamiento y Presupuesto (OPP) por los Gobiernos Departamentales. </t>
  </si>
  <si>
    <t>Ingresos de origen nacional: Dirección General de Secretaria del Ministerio de Economía y Finanzas, Oficina de Planeamiento y Presupuesto.</t>
  </si>
  <si>
    <t>Ver ficha técnica</t>
  </si>
  <si>
    <t>i) Los  ingresos totales expuestos en este cuadro, pueden no estar asociados con los egresos reportados en los informes mensuales debido a las distintas fuentes tomadas para la elaboración de este cuadro.</t>
  </si>
  <si>
    <t xml:space="preserve">Notas aclaratorias </t>
  </si>
  <si>
    <t>ii) La información publicada tiene las siguientes restricciones</t>
  </si>
  <si>
    <t>Consolidado 19 Gobiernos Departamentales</t>
  </si>
  <si>
    <t>1.2. Origen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</si>
</sst>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_ ;[Red]\-#,##0\ "/>
    <numFmt numFmtId="166" formatCode="_-* #,##0\ _€_-;\-* #,##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2" fillId="2" borderId="2" xfId="0" applyFont="1" applyFill="1" applyBorder="1"/>
    <xf numFmtId="165" fontId="2" fillId="2" borderId="1" xfId="1" applyNumberFormat="1" applyFont="1" applyFill="1" applyBorder="1"/>
    <xf numFmtId="166" fontId="2" fillId="2" borderId="1" xfId="1" applyNumberFormat="1" applyFont="1" applyFill="1" applyBorder="1"/>
    <xf numFmtId="0" fontId="2" fillId="0" borderId="0" xfId="0" applyFont="1"/>
    <xf numFmtId="0" fontId="2" fillId="0" borderId="2" xfId="0" applyFont="1" applyBorder="1"/>
    <xf numFmtId="165" fontId="0" fillId="0" borderId="1" xfId="1" applyNumberFormat="1" applyFont="1" applyBorder="1"/>
    <xf numFmtId="166" fontId="0" fillId="0" borderId="1" xfId="1" applyNumberFormat="1" applyFont="1" applyBorder="1"/>
    <xf numFmtId="0" fontId="2" fillId="2" borderId="1" xfId="0" applyFont="1" applyFill="1" applyBorder="1"/>
    <xf numFmtId="165" fontId="0" fillId="2" borderId="1" xfId="1" applyNumberFormat="1" applyFont="1" applyFill="1" applyBorder="1"/>
    <xf numFmtId="166" fontId="0" fillId="2" borderId="1" xfId="1" applyNumberFormat="1" applyFont="1" applyFill="1" applyBorder="1"/>
    <xf numFmtId="0" fontId="2" fillId="3" borderId="0" xfId="0" applyFont="1" applyFill="1"/>
    <xf numFmtId="0" fontId="0" fillId="3" borderId="0" xfId="0" applyFill="1"/>
    <xf numFmtId="0" fontId="0" fillId="3" borderId="3" xfId="0" applyFill="1" applyBorder="1" applyAlignment="1">
      <alignment horizontal="left"/>
    </xf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3" borderId="4" xfId="0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vertical="center"/>
    </xf>
    <xf numFmtId="0" fontId="5" fillId="3" borderId="0" xfId="0" applyFont="1" applyFill="1"/>
    <xf numFmtId="0" fontId="3" fillId="3" borderId="0" xfId="0" applyFont="1" applyFill="1"/>
    <xf numFmtId="0" fontId="6" fillId="3" borderId="0" xfId="0" applyFont="1" applyFill="1"/>
    <xf numFmtId="17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/>
  </cellXfs>
  <cellStyles count="3">
    <cellStyle name="Millares" xfId="1" builtinId="3"/>
    <cellStyle name="Normal" xfId="0" builtinId="0"/>
    <cellStyle name="Normal 2" xfId="2"/>
  </cellStyles>
  <dxfs count="3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8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2.7109375" defaultRowHeight="15" x14ac:dyDescent="0.25"/>
  <cols>
    <col min="1" max="1" width="37.140625" style="11" customWidth="1"/>
    <col min="2" max="2" width="35.140625" style="11" customWidth="1"/>
    <col min="3" max="3" width="13.42578125" style="12" customWidth="1"/>
    <col min="4" max="4" width="13.7109375" style="12" customWidth="1"/>
    <col min="5" max="6" width="13.140625" style="12" customWidth="1"/>
    <col min="7" max="7" width="12.85546875" style="12" customWidth="1"/>
    <col min="8" max="8" width="13.140625" style="12" customWidth="1"/>
    <col min="9" max="9" width="13.42578125" style="12" customWidth="1"/>
    <col min="10" max="10" width="13.140625" style="12" customWidth="1"/>
    <col min="11" max="16" width="11.5703125" style="12" customWidth="1"/>
    <col min="17" max="17" width="11" style="12" bestFit="1" customWidth="1"/>
    <col min="18" max="18" width="11.5703125" style="12" bestFit="1" customWidth="1"/>
    <col min="19" max="19" width="10.7109375" style="12" customWidth="1"/>
    <col min="20" max="21" width="11" style="12" bestFit="1" customWidth="1"/>
    <col min="22" max="16384" width="12.7109375" style="12"/>
  </cols>
  <sheetData>
    <row r="1" spans="1:23" s="23" customFormat="1" ht="36" customHeight="1" x14ac:dyDescent="0.35">
      <c r="A1" s="22"/>
      <c r="B1" s="22" t="s">
        <v>20</v>
      </c>
    </row>
    <row r="2" spans="1:23" customFormat="1" ht="42" customHeight="1" x14ac:dyDescent="0.25">
      <c r="A2" s="25" t="s">
        <v>28</v>
      </c>
      <c r="B2" s="1" t="s">
        <v>0</v>
      </c>
      <c r="C2" s="24">
        <v>44562</v>
      </c>
      <c r="D2" s="24">
        <v>44593</v>
      </c>
      <c r="E2" s="24">
        <v>44621</v>
      </c>
      <c r="F2" s="24">
        <v>44652</v>
      </c>
      <c r="G2" s="24">
        <v>44682</v>
      </c>
      <c r="H2" s="24">
        <v>44713</v>
      </c>
      <c r="I2" s="24">
        <v>44743</v>
      </c>
      <c r="J2" s="24">
        <v>44774</v>
      </c>
      <c r="K2" s="24">
        <v>44805</v>
      </c>
      <c r="L2" s="24">
        <v>44835</v>
      </c>
      <c r="M2" s="24">
        <v>44866</v>
      </c>
      <c r="N2" s="24">
        <v>44896</v>
      </c>
      <c r="O2" s="24">
        <v>44927</v>
      </c>
      <c r="P2" s="24">
        <v>44958</v>
      </c>
      <c r="Q2" s="24">
        <v>44986</v>
      </c>
      <c r="R2" s="24">
        <v>45017</v>
      </c>
      <c r="S2" s="24">
        <v>45047</v>
      </c>
      <c r="T2" s="24">
        <v>45078</v>
      </c>
      <c r="U2" s="24">
        <v>45108</v>
      </c>
      <c r="V2" s="24">
        <v>45139</v>
      </c>
      <c r="W2" s="24">
        <v>45170</v>
      </c>
    </row>
    <row r="3" spans="1:23" s="4" customFormat="1" ht="15" customHeight="1" x14ac:dyDescent="0.25">
      <c r="A3" s="25"/>
      <c r="B3" s="1" t="s">
        <v>1</v>
      </c>
      <c r="C3" s="2">
        <f>+C4+C5</f>
        <v>12374.682206832607</v>
      </c>
      <c r="D3" s="2">
        <f t="shared" ref="D3:N3" si="0">+D4+D5</f>
        <v>7309.744181880671</v>
      </c>
      <c r="E3" s="2">
        <f t="shared" si="0"/>
        <v>7838.7019139253971</v>
      </c>
      <c r="F3" s="2">
        <f t="shared" si="0"/>
        <v>3918.8369236624962</v>
      </c>
      <c r="G3" s="2">
        <f t="shared" si="0"/>
        <v>4146.3018627013053</v>
      </c>
      <c r="H3" s="2">
        <f t="shared" si="0"/>
        <v>5164.0639486346881</v>
      </c>
      <c r="I3" s="2">
        <f t="shared" si="0"/>
        <v>5947.2174273183391</v>
      </c>
      <c r="J3" s="2">
        <f t="shared" si="0"/>
        <v>4698.0218813691472</v>
      </c>
      <c r="K3" s="2">
        <f t="shared" si="0"/>
        <v>4804.2390813669572</v>
      </c>
      <c r="L3" s="2">
        <f t="shared" si="0"/>
        <v>4981.9631651653217</v>
      </c>
      <c r="M3" s="2">
        <f t="shared" si="0"/>
        <v>6539.3477835375279</v>
      </c>
      <c r="N3" s="2">
        <f t="shared" si="0"/>
        <v>6906.3202059808154</v>
      </c>
      <c r="O3" s="3">
        <f t="shared" ref="O3:W3" si="1">+O4+O5</f>
        <v>14257.841723175781</v>
      </c>
      <c r="P3" s="3">
        <f t="shared" si="1"/>
        <v>4834.9838514276698</v>
      </c>
      <c r="Q3" s="3">
        <f t="shared" si="1"/>
        <v>9935.3181274801882</v>
      </c>
      <c r="R3" s="3">
        <f>+R4+R5</f>
        <v>3576.8530614219721</v>
      </c>
      <c r="S3" s="3">
        <f t="shared" si="1"/>
        <v>3963.7091494376368</v>
      </c>
      <c r="T3" s="2">
        <f t="shared" si="1"/>
        <v>5227.7103779880999</v>
      </c>
      <c r="U3" s="2">
        <f t="shared" si="1"/>
        <v>6410.7892754718614</v>
      </c>
      <c r="V3" s="2">
        <f t="shared" si="1"/>
        <v>4309.1292517101901</v>
      </c>
      <c r="W3" s="2">
        <f t="shared" si="1"/>
        <v>2633.0250181161728</v>
      </c>
    </row>
    <row r="4" spans="1:23" customFormat="1" ht="15" customHeight="1" x14ac:dyDescent="0.25">
      <c r="A4" s="25"/>
      <c r="B4" s="5" t="s">
        <v>2</v>
      </c>
      <c r="C4" s="6">
        <v>11389.086590791652</v>
      </c>
      <c r="D4" s="6">
        <v>5768.3176127608067</v>
      </c>
      <c r="E4" s="6">
        <v>6722.4014047388064</v>
      </c>
      <c r="F4" s="6">
        <v>2835.4783940538059</v>
      </c>
      <c r="G4" s="6">
        <v>2648.5945642881861</v>
      </c>
      <c r="H4" s="6">
        <v>3002.3383510662261</v>
      </c>
      <c r="I4" s="6">
        <v>4176.2629388340001</v>
      </c>
      <c r="J4" s="6">
        <v>2683.4708147043984</v>
      </c>
      <c r="K4" s="6">
        <v>2753.9876864216058</v>
      </c>
      <c r="L4" s="6">
        <v>2759.9724777548035</v>
      </c>
      <c r="M4" s="6">
        <v>4403.9842802688045</v>
      </c>
      <c r="N4" s="6">
        <v>3363.3002645599809</v>
      </c>
      <c r="O4" s="7">
        <v>13110.504342858092</v>
      </c>
      <c r="P4" s="7">
        <v>3578.3144603880937</v>
      </c>
      <c r="Q4" s="7">
        <v>8566.2986517905938</v>
      </c>
      <c r="R4" s="7">
        <v>2506.2228252499999</v>
      </c>
      <c r="S4" s="7">
        <v>2718.5023394300006</v>
      </c>
      <c r="T4" s="7">
        <v>3041.55464016</v>
      </c>
      <c r="U4" s="7">
        <v>4757.9852335800306</v>
      </c>
      <c r="V4" s="7">
        <v>2648.1676745899995</v>
      </c>
      <c r="W4" s="7">
        <v>1508.27424165</v>
      </c>
    </row>
    <row r="5" spans="1:23" customFormat="1" ht="15" customHeight="1" x14ac:dyDescent="0.25">
      <c r="A5" s="25"/>
      <c r="B5" s="5" t="s">
        <v>29</v>
      </c>
      <c r="C5" s="6">
        <v>985.59561604095518</v>
      </c>
      <c r="D5" s="6">
        <v>1541.4265691198648</v>
      </c>
      <c r="E5" s="6">
        <v>1116.3005091865912</v>
      </c>
      <c r="F5" s="6">
        <v>1083.3585296086903</v>
      </c>
      <c r="G5" s="6">
        <v>1497.7072984131191</v>
      </c>
      <c r="H5" s="6">
        <v>2161.7255975684625</v>
      </c>
      <c r="I5" s="6">
        <v>1770.9544884843388</v>
      </c>
      <c r="J5" s="6">
        <v>2014.5510666647485</v>
      </c>
      <c r="K5" s="6">
        <v>2050.251394945351</v>
      </c>
      <c r="L5" s="6">
        <v>2221.9906874105181</v>
      </c>
      <c r="M5" s="6">
        <v>2135.3635032687234</v>
      </c>
      <c r="N5" s="6">
        <v>3543.0199414208346</v>
      </c>
      <c r="O5" s="7">
        <v>1147.3373803176898</v>
      </c>
      <c r="P5" s="7">
        <v>1256.6693910395761</v>
      </c>
      <c r="Q5" s="7">
        <v>1369.0194756895944</v>
      </c>
      <c r="R5" s="7">
        <v>1070.6302361719722</v>
      </c>
      <c r="S5" s="7">
        <v>1245.2068100076362</v>
      </c>
      <c r="T5" s="7">
        <v>2186.1557378280995</v>
      </c>
      <c r="U5" s="7">
        <v>1652.8040418918306</v>
      </c>
      <c r="V5" s="7">
        <v>1660.9615771201911</v>
      </c>
      <c r="W5" s="7">
        <v>1124.7507764661727</v>
      </c>
    </row>
    <row r="6" spans="1:23" s="4" customFormat="1" ht="15" customHeight="1" x14ac:dyDescent="0.25">
      <c r="A6" s="25"/>
      <c r="B6" s="1" t="s">
        <v>3</v>
      </c>
      <c r="C6" s="2">
        <f>+SUM(C7:C10)</f>
        <v>4661.934903765864</v>
      </c>
      <c r="D6" s="2">
        <f t="shared" ref="D6:N6" si="2">+SUM(D7:D10)</f>
        <v>4965.4693894634074</v>
      </c>
      <c r="E6" s="2">
        <f t="shared" si="2"/>
        <v>5212.8197773787069</v>
      </c>
      <c r="F6" s="2">
        <f t="shared" si="2"/>
        <v>5358.6027928144304</v>
      </c>
      <c r="G6" s="2">
        <f t="shared" si="2"/>
        <v>5925.8146850840621</v>
      </c>
      <c r="H6" s="2">
        <f t="shared" si="2"/>
        <v>7155.9729508712589</v>
      </c>
      <c r="I6" s="2">
        <f t="shared" si="2"/>
        <v>5670.6216716686604</v>
      </c>
      <c r="J6" s="2">
        <f t="shared" si="2"/>
        <v>5679.3497751179739</v>
      </c>
      <c r="K6" s="2">
        <f t="shared" si="2"/>
        <v>5932.8315116863832</v>
      </c>
      <c r="L6" s="2">
        <f t="shared" si="2"/>
        <v>5838.2178782057699</v>
      </c>
      <c r="M6" s="2">
        <f t="shared" si="2"/>
        <v>6253.5523010693842</v>
      </c>
      <c r="N6" s="2">
        <f t="shared" si="2"/>
        <v>8976.3654501126293</v>
      </c>
      <c r="O6" s="3">
        <f t="shared" ref="O6:U6" si="3">+SUM(O7:O10)</f>
        <v>6264.9292758493648</v>
      </c>
      <c r="P6" s="3">
        <f t="shared" si="3"/>
        <v>6425.7879351942729</v>
      </c>
      <c r="Q6" s="3">
        <f t="shared" si="3"/>
        <v>7225.2084697518576</v>
      </c>
      <c r="R6" s="3">
        <f t="shared" si="3"/>
        <v>5052.6617449312598</v>
      </c>
      <c r="S6" s="3">
        <f t="shared" si="3"/>
        <v>5977.7405611249605</v>
      </c>
      <c r="T6" s="3">
        <f t="shared" si="3"/>
        <v>6973.5846322737743</v>
      </c>
      <c r="U6" s="3">
        <f t="shared" si="3"/>
        <v>5641.4811685005334</v>
      </c>
      <c r="V6" s="3">
        <f>+SUM(V7:V10)</f>
        <v>5679.9747105899996</v>
      </c>
      <c r="W6" s="3">
        <f t="shared" ref="W6" si="4">+SUM(W7:W10)</f>
        <v>3015.8316310249993</v>
      </c>
    </row>
    <row r="7" spans="1:23" customFormat="1" ht="15" customHeight="1" x14ac:dyDescent="0.25">
      <c r="A7" s="25"/>
      <c r="B7" s="5" t="s">
        <v>4</v>
      </c>
      <c r="C7" s="6">
        <v>2917.1544661826483</v>
      </c>
      <c r="D7" s="6">
        <v>2479.3424850500191</v>
      </c>
      <c r="E7" s="6">
        <v>2514.1887406800006</v>
      </c>
      <c r="F7" s="6">
        <v>2556.9706821950003</v>
      </c>
      <c r="G7" s="6">
        <v>2643.4937162900005</v>
      </c>
      <c r="H7" s="6">
        <v>3468.9965733525</v>
      </c>
      <c r="I7" s="6">
        <v>2572.5666265600007</v>
      </c>
      <c r="J7" s="6">
        <v>2509.9082777849999</v>
      </c>
      <c r="K7" s="6">
        <v>2592.8600032450004</v>
      </c>
      <c r="L7" s="6">
        <v>2515.7597821849995</v>
      </c>
      <c r="M7" s="6">
        <v>2639.4174583700001</v>
      </c>
      <c r="N7" s="6">
        <v>3656.9889376349993</v>
      </c>
      <c r="O7" s="7">
        <v>2973.2728637449991</v>
      </c>
      <c r="P7" s="7">
        <v>2668.3513310899998</v>
      </c>
      <c r="Q7" s="7">
        <v>2693.6394033500005</v>
      </c>
      <c r="R7" s="7">
        <v>2576.4395300977799</v>
      </c>
      <c r="S7" s="7">
        <v>2650.5591818500011</v>
      </c>
      <c r="T7" s="7">
        <v>3393.9137620999986</v>
      </c>
      <c r="U7" s="7">
        <v>2459.4332027700007</v>
      </c>
      <c r="V7" s="7">
        <v>2432.182829809999</v>
      </c>
      <c r="W7" s="7">
        <v>1043.9912141549999</v>
      </c>
    </row>
    <row r="8" spans="1:23" customFormat="1" ht="15" customHeight="1" x14ac:dyDescent="0.25">
      <c r="A8" s="25"/>
      <c r="B8" s="5" t="s">
        <v>5</v>
      </c>
      <c r="C8" s="6">
        <v>938.72671223649479</v>
      </c>
      <c r="D8" s="6">
        <v>1573.250765369678</v>
      </c>
      <c r="E8" s="6">
        <v>1755.5761243014103</v>
      </c>
      <c r="F8" s="6">
        <v>1829.8362533641716</v>
      </c>
      <c r="G8" s="6">
        <v>2032.1274970512529</v>
      </c>
      <c r="H8" s="6">
        <v>2362.3573095141583</v>
      </c>
      <c r="I8" s="6">
        <v>2049.9524001726636</v>
      </c>
      <c r="J8" s="6">
        <v>1969.603551600718</v>
      </c>
      <c r="K8" s="6">
        <v>2113.2964647913832</v>
      </c>
      <c r="L8" s="6">
        <v>2152.2371313628587</v>
      </c>
      <c r="M8" s="6">
        <v>2242.1676989052098</v>
      </c>
      <c r="N8" s="6">
        <v>3001.3425112585005</v>
      </c>
      <c r="O8" s="7">
        <v>1758.6452545300003</v>
      </c>
      <c r="P8" s="7">
        <v>2239.3719299329996</v>
      </c>
      <c r="Q8" s="7">
        <v>2748.3564506141902</v>
      </c>
      <c r="R8" s="7">
        <v>1510.9905464963176</v>
      </c>
      <c r="S8" s="7">
        <v>1902.1208200842309</v>
      </c>
      <c r="T8" s="7">
        <v>2101.7778845242315</v>
      </c>
      <c r="U8" s="7">
        <v>1935.2784983920212</v>
      </c>
      <c r="V8" s="7">
        <v>2050.7559085228181</v>
      </c>
      <c r="W8" s="7">
        <v>1035.4919604803351</v>
      </c>
    </row>
    <row r="9" spans="1:23" customFormat="1" ht="15" customHeight="1" x14ac:dyDescent="0.25">
      <c r="A9" s="25"/>
      <c r="B9" s="5" t="s">
        <v>6</v>
      </c>
      <c r="C9" s="6">
        <v>698.15476629735201</v>
      </c>
      <c r="D9" s="6">
        <v>764.61760989031086</v>
      </c>
      <c r="E9" s="6">
        <v>939.99006382000005</v>
      </c>
      <c r="F9" s="6">
        <v>889.41840429000001</v>
      </c>
      <c r="G9" s="6">
        <v>1170.2925351999997</v>
      </c>
      <c r="H9" s="6">
        <v>1175.4773562646001</v>
      </c>
      <c r="I9" s="6">
        <v>1034.34402572</v>
      </c>
      <c r="J9" s="6">
        <v>1129.5385225221162</v>
      </c>
      <c r="K9" s="6">
        <v>1225.03111326</v>
      </c>
      <c r="L9" s="6">
        <v>1071.3124636500002</v>
      </c>
      <c r="M9" s="6">
        <v>1344.5526032741745</v>
      </c>
      <c r="N9" s="6">
        <v>2161.6280980937186</v>
      </c>
      <c r="O9" s="7">
        <v>1517.8435907627638</v>
      </c>
      <c r="P9" s="7">
        <v>1428.9705395345934</v>
      </c>
      <c r="Q9" s="7">
        <v>1677.7750845932651</v>
      </c>
      <c r="R9" s="7">
        <v>841.70975319220236</v>
      </c>
      <c r="S9" s="7">
        <v>1303.4366440457693</v>
      </c>
      <c r="T9" s="7">
        <v>1318.5008746357692</v>
      </c>
      <c r="U9" s="7">
        <v>1233.3443593979789</v>
      </c>
      <c r="V9" s="7">
        <v>1196.3818788471815</v>
      </c>
      <c r="W9" s="7">
        <v>936.05245638966483</v>
      </c>
    </row>
    <row r="10" spans="1:23" customFormat="1" ht="15" customHeight="1" x14ac:dyDescent="0.25">
      <c r="A10" s="25"/>
      <c r="B10" s="5" t="s">
        <v>7</v>
      </c>
      <c r="C10" s="6">
        <v>107.89895904936949</v>
      </c>
      <c r="D10" s="6">
        <v>148.25852915339988</v>
      </c>
      <c r="E10" s="6">
        <v>3.0648485772962215</v>
      </c>
      <c r="F10" s="6">
        <v>82.377452965258556</v>
      </c>
      <c r="G10" s="6">
        <v>79.900936542808594</v>
      </c>
      <c r="H10" s="6">
        <v>149.14171174000001</v>
      </c>
      <c r="I10" s="6">
        <v>13.758619215996232</v>
      </c>
      <c r="J10" s="6">
        <v>70.299423210139992</v>
      </c>
      <c r="K10" s="6">
        <v>1.6439303900000002</v>
      </c>
      <c r="L10" s="6">
        <v>98.908501007911838</v>
      </c>
      <c r="M10" s="6">
        <v>27.414540519999999</v>
      </c>
      <c r="N10" s="6">
        <v>156.40590312541184</v>
      </c>
      <c r="O10" s="7">
        <v>15.167566811601297</v>
      </c>
      <c r="P10" s="7">
        <v>89.094134636679698</v>
      </c>
      <c r="Q10" s="7">
        <v>105.43753119440207</v>
      </c>
      <c r="R10" s="7">
        <v>123.52191514495966</v>
      </c>
      <c r="S10" s="7">
        <v>121.62391514495967</v>
      </c>
      <c r="T10" s="7">
        <v>159.39211101377512</v>
      </c>
      <c r="U10" s="7">
        <v>13.425107940531756</v>
      </c>
      <c r="V10" s="7">
        <v>0.65409340999999999</v>
      </c>
      <c r="W10" s="7">
        <v>0.29599999999999999</v>
      </c>
    </row>
    <row r="11" spans="1:23" s="4" customFormat="1" ht="15" customHeight="1" x14ac:dyDescent="0.25">
      <c r="A11" s="25"/>
      <c r="B11" s="1" t="s">
        <v>8</v>
      </c>
      <c r="C11" s="2">
        <f>+C3-C6</f>
        <v>7712.7473030667434</v>
      </c>
      <c r="D11" s="2">
        <f t="shared" ref="D11:N11" si="5">+D3-D6</f>
        <v>2344.2747924172636</v>
      </c>
      <c r="E11" s="2">
        <f t="shared" si="5"/>
        <v>2625.8821365466902</v>
      </c>
      <c r="F11" s="2">
        <f t="shared" si="5"/>
        <v>-1439.7658691519341</v>
      </c>
      <c r="G11" s="2">
        <f t="shared" si="5"/>
        <v>-1779.5128223827569</v>
      </c>
      <c r="H11" s="2">
        <f t="shared" si="5"/>
        <v>-1991.9090022365708</v>
      </c>
      <c r="I11" s="2">
        <f t="shared" si="5"/>
        <v>276.59575564967872</v>
      </c>
      <c r="J11" s="2">
        <f t="shared" si="5"/>
        <v>-981.32789374882668</v>
      </c>
      <c r="K11" s="2">
        <f t="shared" si="5"/>
        <v>-1128.5924303194261</v>
      </c>
      <c r="L11" s="2">
        <f t="shared" si="5"/>
        <v>-856.25471304044822</v>
      </c>
      <c r="M11" s="2">
        <f t="shared" si="5"/>
        <v>285.79548246814375</v>
      </c>
      <c r="N11" s="2">
        <f t="shared" si="5"/>
        <v>-2070.0452441318139</v>
      </c>
      <c r="O11" s="3">
        <f t="shared" ref="O11:Q11" si="6">+O3-O6</f>
        <v>7992.9124473264164</v>
      </c>
      <c r="P11" s="3">
        <f t="shared" si="6"/>
        <v>-1590.8040837666031</v>
      </c>
      <c r="Q11" s="3">
        <f t="shared" si="6"/>
        <v>2710.1096577283306</v>
      </c>
      <c r="R11" s="3">
        <f>+R3-R6</f>
        <v>-1475.8086835092877</v>
      </c>
      <c r="S11" s="3">
        <f t="shared" ref="S11:W11" si="7">+S3-S6</f>
        <v>-2014.0314116873237</v>
      </c>
      <c r="T11" s="3">
        <f t="shared" si="7"/>
        <v>-1745.8742542856744</v>
      </c>
      <c r="U11" s="3">
        <f t="shared" si="7"/>
        <v>769.30810697132802</v>
      </c>
      <c r="V11" s="3">
        <f t="shared" si="7"/>
        <v>-1370.8454588798095</v>
      </c>
      <c r="W11" s="3">
        <f t="shared" si="7"/>
        <v>-382.80661290882654</v>
      </c>
    </row>
    <row r="12" spans="1:23" customFormat="1" ht="15" customHeight="1" x14ac:dyDescent="0.25">
      <c r="A12" s="25"/>
      <c r="B12" s="8" t="s">
        <v>9</v>
      </c>
      <c r="C12" s="9">
        <v>18</v>
      </c>
      <c r="D12" s="9">
        <v>18</v>
      </c>
      <c r="E12" s="9">
        <v>18</v>
      </c>
      <c r="F12" s="9">
        <v>18</v>
      </c>
      <c r="G12" s="9">
        <v>18</v>
      </c>
      <c r="H12" s="9">
        <v>18</v>
      </c>
      <c r="I12" s="9">
        <v>18</v>
      </c>
      <c r="J12" s="9">
        <v>18</v>
      </c>
      <c r="K12" s="9">
        <v>18</v>
      </c>
      <c r="L12" s="9">
        <v>18</v>
      </c>
      <c r="M12" s="9">
        <v>18</v>
      </c>
      <c r="N12" s="9">
        <v>18</v>
      </c>
      <c r="O12" s="10">
        <v>17</v>
      </c>
      <c r="P12" s="10">
        <v>17</v>
      </c>
      <c r="Q12" s="10">
        <v>17</v>
      </c>
      <c r="R12" s="10">
        <v>15</v>
      </c>
      <c r="S12" s="10">
        <v>15</v>
      </c>
      <c r="T12" s="10">
        <v>15</v>
      </c>
      <c r="U12" s="10">
        <v>13</v>
      </c>
      <c r="V12" s="10">
        <v>13</v>
      </c>
      <c r="W12" s="10">
        <v>12</v>
      </c>
    </row>
    <row r="14" spans="1:23" x14ac:dyDescent="0.25">
      <c r="A14" s="11" t="s">
        <v>21</v>
      </c>
    </row>
    <row r="15" spans="1:23" x14ac:dyDescent="0.25">
      <c r="A15" s="11" t="s">
        <v>22</v>
      </c>
    </row>
    <row r="16" spans="1:23" x14ac:dyDescent="0.25">
      <c r="A16" s="11" t="s">
        <v>23</v>
      </c>
    </row>
    <row r="17" spans="1:23" x14ac:dyDescent="0.25">
      <c r="A17" s="11" t="s">
        <v>24</v>
      </c>
    </row>
    <row r="18" spans="1:23" x14ac:dyDescent="0.25"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20" spans="1:23" x14ac:dyDescent="0.25">
      <c r="A20" s="11" t="s">
        <v>26</v>
      </c>
    </row>
    <row r="22" spans="1:23" x14ac:dyDescent="0.25">
      <c r="A22" s="21" t="s">
        <v>25</v>
      </c>
    </row>
    <row r="23" spans="1:23" x14ac:dyDescent="0.25">
      <c r="A23" s="21" t="s">
        <v>27</v>
      </c>
    </row>
    <row r="24" spans="1:23" x14ac:dyDescent="0.25">
      <c r="A24" s="13" t="s">
        <v>10</v>
      </c>
      <c r="B24" s="14" t="s">
        <v>19</v>
      </c>
      <c r="C24" s="15"/>
    </row>
    <row r="25" spans="1:23" x14ac:dyDescent="0.25">
      <c r="A25" s="16" t="s">
        <v>11</v>
      </c>
      <c r="B25" s="17" t="s">
        <v>12</v>
      </c>
      <c r="C25" s="18"/>
    </row>
    <row r="26" spans="1:23" x14ac:dyDescent="0.25">
      <c r="A26" s="19" t="s">
        <v>13</v>
      </c>
      <c r="B26" s="20" t="s">
        <v>14</v>
      </c>
      <c r="C26" s="17"/>
    </row>
    <row r="27" spans="1:23" x14ac:dyDescent="0.25">
      <c r="A27" s="19" t="s">
        <v>15</v>
      </c>
      <c r="B27" s="20" t="s">
        <v>16</v>
      </c>
      <c r="C27" s="17"/>
    </row>
    <row r="28" spans="1:23" x14ac:dyDescent="0.25">
      <c r="A28" s="16" t="s">
        <v>17</v>
      </c>
      <c r="B28" s="17" t="s">
        <v>18</v>
      </c>
      <c r="C28" s="15"/>
    </row>
  </sheetData>
  <mergeCells count="1">
    <mergeCell ref="A2:A12"/>
  </mergeCells>
  <conditionalFormatting sqref="A11:V11 B12:V12 X11:XFD11">
    <cfRule type="cellIs" dxfId="2" priority="7" operator="lessThan">
      <formula>0</formula>
    </cfRule>
  </conditionalFormatting>
  <conditionalFormatting sqref="W12">
    <cfRule type="cellIs" dxfId="1" priority="2" operator="lessThan">
      <formula>0</formula>
    </cfRule>
  </conditionalFormatting>
  <conditionalFormatting sqref="W11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 2022-2023 (Millones)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yfeo</dc:creator>
  <cp:lastModifiedBy>Isaac Alfie</cp:lastModifiedBy>
  <dcterms:created xsi:type="dcterms:W3CDTF">2023-10-09T18:03:32Z</dcterms:created>
  <dcterms:modified xsi:type="dcterms:W3CDTF">2023-11-09T19:02:13Z</dcterms:modified>
</cp:coreProperties>
</file>